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tabRatio="700" activeTab="0"/>
  </bookViews>
  <sheets>
    <sheet name=" ป.ตรี" sheetId="1" r:id="rId1"/>
  </sheets>
  <definedNames/>
  <calcPr fullCalcOnLoad="1"/>
</workbook>
</file>

<file path=xl/sharedStrings.xml><?xml version="1.0" encoding="utf-8"?>
<sst xmlns="http://schemas.openxmlformats.org/spreadsheetml/2006/main" count="352" uniqueCount="42">
  <si>
    <t>มหาวิทยาลัยเทคโนโลยีราชมงคลตะวันออก วิทยาเขตจันทบุรี</t>
  </si>
  <si>
    <t>จำนวนนักศึกษาระดับปริญญาตรี    ประจำปีการศึกษา  2565</t>
  </si>
  <si>
    <t>หลักสูตร  4  ปี</t>
  </si>
  <si>
    <t>หลักสูตร  2  ปี</t>
  </si>
  <si>
    <t>สาขาวิชา</t>
  </si>
  <si>
    <t xml:space="preserve">        ชั้นปีที่ 1  (65)</t>
  </si>
  <si>
    <t xml:space="preserve">       ชั้นปีที่  2  (64)</t>
  </si>
  <si>
    <t xml:space="preserve">       ชั้นปีที่  3  (63)</t>
  </si>
  <si>
    <t xml:space="preserve">       ชั้นปีที่  4  (62)</t>
  </si>
  <si>
    <t xml:space="preserve">       ชั้นปีที่  5  (61)</t>
  </si>
  <si>
    <t>ชั้นปีที่….(ตกค้าง)</t>
  </si>
  <si>
    <t>รวม</t>
  </si>
  <si>
    <t xml:space="preserve">       ชั้นปีที่  3  (65)</t>
  </si>
  <si>
    <t>ชั้นปีที่ 4  (64)</t>
  </si>
  <si>
    <t>ชั้นปีที่  5 (ตกค้าง)</t>
  </si>
  <si>
    <t>รวมทั้งสิ้น</t>
  </si>
  <si>
    <t>ชาย</t>
  </si>
  <si>
    <t>หญิง</t>
  </si>
  <si>
    <t>คณะเทคโนโลยีอุตสาหกรรมการเกษตร</t>
  </si>
  <si>
    <t>วท.บ. (พืชศาสตร์)</t>
  </si>
  <si>
    <t>-</t>
  </si>
  <si>
    <t>วท.บ. (พืชศาสตร์)  นอกเวลา</t>
  </si>
  <si>
    <t>วท.บ. (เทคโนโลยีการผลิตสัตว์)</t>
  </si>
  <si>
    <t>วท.บ. (เทคโนโลยีการผลิตสัตว์) นอกเวลา</t>
  </si>
  <si>
    <t>วท.บ. (เทคโนโลยีการเกษตร)</t>
  </si>
  <si>
    <t>วท.บ. (เทคโนโลยีการเกษตร) นอกเวลา</t>
  </si>
  <si>
    <t>วท.บ. (ประมง)</t>
  </si>
  <si>
    <t>วท.บ. (เพาะเลี้ยงสัตว์น้ำและการจัดการประมง)</t>
  </si>
  <si>
    <t>วท.บ. (เพาะเลี้ยงสัตว์น้ำและการจัดการประมง) 2/64</t>
  </si>
  <si>
    <t>วท.บ. (เพาะเลี้ยงสัตว์น้ำและการจัดการประมง) นอกเวลา</t>
  </si>
  <si>
    <t>วท.บ. (วิทยาศาสตร์และเทคโนโลยีการอาหาร)</t>
  </si>
  <si>
    <t>วท.บ. (เทคโนโลยีการพัฒนาผลิตภัณฑ์และการจัดการนวัตกรรม)</t>
  </si>
  <si>
    <t>วท.บ. (เทคโนโลยีการจัดการอุตสาหกรรมอาหาร)</t>
  </si>
  <si>
    <t>วท.บ. (นวัตกรรมอาหารและธุรกิจ วิชาเอก นวัตกรรมธุรกิจอาหาร)</t>
  </si>
  <si>
    <t>วท.บ. (นวัตกรรมอาหารและธุรกิจ เอก นวัตกรรมการจัดการธุรกิจอาหาร) นอกเวลา</t>
  </si>
  <si>
    <t>วท.บ. (นวัตกรรมอาหารและธุรกิจ วิชาเอก นวัตกรรมอาหารและโภชนาการ)</t>
  </si>
  <si>
    <t>วท.บ. (นวัตกรรมอาหารและธุรกิจ เอก นวัตกรรมอาหารและโภชนาการ) นอกเวลา</t>
  </si>
  <si>
    <t>วท.บ. (นวัตกรรมอาหารและธุรกิจ เอก นวัตกรรมการประกอบอาหารและแปรรูป)</t>
  </si>
  <si>
    <t>วท.บ. (นวัตกรรมอาหารและธุรกิจ เอก นวัตกรรมการประกอบอาหารและแปรรูป) นอกเวลา</t>
  </si>
  <si>
    <t>วท.บ. (เทคโนโลยีชีวภาพ)</t>
  </si>
  <si>
    <t>อส.บ. (เทคโนโลยีเครื่องกล)</t>
  </si>
  <si>
    <t>อส.บ. (เทคโนโลยีเครื่องกล)นอกเวลา</t>
  </si>
</sst>
</file>

<file path=xl/styles.xml><?xml version="1.0" encoding="utf-8"?>
<styleSheet xmlns="http://schemas.openxmlformats.org/spreadsheetml/2006/main">
  <numFmts count="16">
    <numFmt numFmtId="5" formatCode="฿#,##0;-฿#,##0"/>
    <numFmt numFmtId="6" formatCode="฿#,##0;[Red]-฿#,##0"/>
    <numFmt numFmtId="7" formatCode="฿#,##0.00;-฿#,##0.00"/>
    <numFmt numFmtId="8" formatCode="฿#,##0.00;[Red]-฿#,##0.00"/>
    <numFmt numFmtId="42" formatCode="_-฿* #,##0_-;-฿* #,##0_-;_-฿* &quot;-&quot;_-;_-@_-"/>
    <numFmt numFmtId="41" formatCode="_-* #,##0_-;-* #,##0_-;_-* &quot;-&quot;_-;_-@_-"/>
    <numFmt numFmtId="44" formatCode="_-฿* #,##0.00_-;-฿* #,##0.00_-;_-฿* &quot;-&quot;??_-;_-@_-"/>
    <numFmt numFmtId="43" formatCode="_-* #,##0.00_-;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฿&quot;* #,##0_-;\-&quot;฿&quot;* #,##0_-;_-&quot;฿&quot;* &quot;-&quot;_-;_-@_-"/>
    <numFmt numFmtId="179" formatCode="_-&quot;฿&quot;* #,##0.00_-;\-&quot;฿&quot;* #,##0.00_-;_-&quot;฿&quot;* &quot;-&quot;??_-;_-@_-"/>
  </numFmts>
  <fonts count="55">
    <font>
      <sz val="14"/>
      <name val="Cordia New"/>
      <family val="2"/>
    </font>
    <font>
      <sz val="11"/>
      <name val="Tahoma"/>
      <family val="2"/>
    </font>
    <font>
      <sz val="16"/>
      <name val="AngsanaUPC"/>
      <family val="1"/>
    </font>
    <font>
      <b/>
      <sz val="16"/>
      <name val="AngsanaUPC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16"/>
      <color indexed="10"/>
      <name val="Angsana New"/>
      <family val="1"/>
    </font>
    <font>
      <sz val="16"/>
      <color indexed="10"/>
      <name val="AngsanaUPC"/>
      <family val="1"/>
    </font>
    <font>
      <sz val="15"/>
      <name val="AngsanaUPC"/>
      <family val="1"/>
    </font>
    <font>
      <sz val="13"/>
      <color indexed="10"/>
      <name val="AngsanaUPC"/>
      <family val="1"/>
    </font>
    <font>
      <sz val="13"/>
      <name val="AngsanaUPC"/>
      <family val="1"/>
    </font>
    <font>
      <sz val="12"/>
      <color indexed="10"/>
      <name val="AngsanaUPC"/>
      <family val="1"/>
    </font>
    <font>
      <u val="single"/>
      <sz val="14"/>
      <color indexed="2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62"/>
      <name val="Tahoma"/>
      <family val="2"/>
    </font>
    <font>
      <u val="single"/>
      <sz val="14"/>
      <color indexed="12"/>
      <name val="Cordia New"/>
      <family val="2"/>
    </font>
    <font>
      <b/>
      <sz val="11"/>
      <color indexed="63"/>
      <name val="Tahoma"/>
      <family val="2"/>
    </font>
    <font>
      <sz val="11"/>
      <color indexed="16"/>
      <name val="Tahoma"/>
      <family val="2"/>
    </font>
    <font>
      <sz val="11"/>
      <color indexed="53"/>
      <name val="Tahoma"/>
      <family val="2"/>
    </font>
    <font>
      <sz val="11"/>
      <color indexed="10"/>
      <name val="Tahoma"/>
      <family val="2"/>
    </font>
    <font>
      <sz val="11"/>
      <color indexed="17"/>
      <name val="Tahoma"/>
      <family val="2"/>
    </font>
    <font>
      <b/>
      <sz val="18"/>
      <color indexed="62"/>
      <name val="Tahoma"/>
      <family val="2"/>
    </font>
    <font>
      <i/>
      <sz val="11"/>
      <color indexed="23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u val="single"/>
      <sz val="14"/>
      <color theme="11"/>
      <name val="Cordia New"/>
      <family val="2"/>
    </font>
    <font>
      <sz val="11"/>
      <color theme="0"/>
      <name val="Calibri"/>
      <family val="2"/>
    </font>
    <font>
      <u val="single"/>
      <sz val="14"/>
      <color theme="10"/>
      <name val="Cordia New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6"/>
      <color rgb="FFFF0000"/>
      <name val="Angsana New"/>
      <family val="1"/>
    </font>
    <font>
      <sz val="16"/>
      <color rgb="FFFF0000"/>
      <name val="AngsanaUPC"/>
      <family val="1"/>
    </font>
    <font>
      <sz val="13"/>
      <color rgb="FFFF0000"/>
      <name val="AngsanaUPC"/>
      <family val="1"/>
    </font>
    <font>
      <sz val="12"/>
      <color rgb="FFFF0000"/>
      <name val="AngsanaUPC"/>
      <family val="1"/>
    </font>
  </fonts>
  <fills count="3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66CC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5" borderId="0" applyNumberFormat="0" applyBorder="0" applyAlignment="0" applyProtection="0"/>
    <xf numFmtId="0" fontId="0" fillId="6" borderId="1" applyNumberFormat="0" applyFont="0" applyAlignment="0" applyProtection="0"/>
    <xf numFmtId="0" fontId="36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8" borderId="5" applyNumberFormat="0" applyAlignment="0" applyProtection="0"/>
    <xf numFmtId="0" fontId="43" fillId="9" borderId="5" applyNumberFormat="0" applyAlignment="0" applyProtection="0"/>
    <xf numFmtId="0" fontId="44" fillId="8" borderId="6" applyNumberFormat="0" applyAlignment="0" applyProtection="0"/>
    <xf numFmtId="0" fontId="45" fillId="10" borderId="7" applyNumberFormat="0" applyAlignment="0" applyProtection="0"/>
    <xf numFmtId="0" fontId="32" fillId="11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2" borderId="0" applyNumberFormat="0" applyBorder="0" applyAlignment="0" applyProtection="0"/>
    <xf numFmtId="0" fontId="34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34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2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176" fontId="2" fillId="0" borderId="23" xfId="0" applyNumberFormat="1" applyFont="1" applyFill="1" applyBorder="1" applyAlignment="1">
      <alignment horizontal="center"/>
    </xf>
    <xf numFmtId="176" fontId="2" fillId="0" borderId="24" xfId="0" applyNumberFormat="1" applyFont="1" applyFill="1" applyBorder="1" applyAlignment="1">
      <alignment horizontal="center"/>
    </xf>
    <xf numFmtId="176" fontId="2" fillId="0" borderId="25" xfId="0" applyNumberFormat="1" applyFont="1" applyFill="1" applyBorder="1" applyAlignment="1">
      <alignment horizontal="center"/>
    </xf>
    <xf numFmtId="176" fontId="5" fillId="0" borderId="24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left" indent="1"/>
    </xf>
    <xf numFmtId="0" fontId="51" fillId="0" borderId="23" xfId="0" applyFont="1" applyFill="1" applyBorder="1" applyAlignment="1">
      <alignment horizontal="left" indent="1"/>
    </xf>
    <xf numFmtId="0" fontId="2" fillId="0" borderId="23" xfId="0" applyFont="1" applyBorder="1" applyAlignment="1">
      <alignment horizontal="left" indent="1"/>
    </xf>
    <xf numFmtId="0" fontId="52" fillId="0" borderId="23" xfId="0" applyFont="1" applyBorder="1" applyAlignment="1">
      <alignment horizontal="left" indent="1"/>
    </xf>
    <xf numFmtId="176" fontId="3" fillId="0" borderId="25" xfId="0" applyNumberFormat="1" applyFont="1" applyFill="1" applyBorder="1" applyAlignment="1">
      <alignment horizontal="center"/>
    </xf>
    <xf numFmtId="0" fontId="9" fillId="0" borderId="23" xfId="0" applyFont="1" applyBorder="1" applyAlignment="1">
      <alignment horizontal="left" indent="1"/>
    </xf>
    <xf numFmtId="0" fontId="53" fillId="0" borderId="23" xfId="0" applyFont="1" applyBorder="1" applyAlignment="1">
      <alignment horizontal="left" indent="1"/>
    </xf>
    <xf numFmtId="0" fontId="11" fillId="0" borderId="23" xfId="0" applyFont="1" applyBorder="1" applyAlignment="1">
      <alignment horizontal="left" indent="1"/>
    </xf>
    <xf numFmtId="0" fontId="54" fillId="0" borderId="23" xfId="0" applyFont="1" applyBorder="1" applyAlignment="1">
      <alignment horizontal="left" indent="1"/>
    </xf>
    <xf numFmtId="176" fontId="2" fillId="0" borderId="25" xfId="0" applyNumberFormat="1" applyFont="1" applyFill="1" applyBorder="1" applyAlignment="1">
      <alignment/>
    </xf>
    <xf numFmtId="176" fontId="2" fillId="0" borderId="23" xfId="0" applyNumberFormat="1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176" fontId="5" fillId="0" borderId="25" xfId="0" applyNumberFormat="1" applyFont="1" applyFill="1" applyBorder="1" applyAlignment="1">
      <alignment horizontal="center"/>
    </xf>
    <xf numFmtId="176" fontId="5" fillId="0" borderId="23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5" fillId="13" borderId="13" xfId="0" applyFont="1" applyFill="1" applyBorder="1" applyAlignment="1">
      <alignment horizontal="center"/>
    </xf>
    <xf numFmtId="176" fontId="5" fillId="0" borderId="27" xfId="0" applyNumberFormat="1" applyFont="1" applyFill="1" applyBorder="1" applyAlignment="1">
      <alignment horizontal="center"/>
    </xf>
    <xf numFmtId="176" fontId="4" fillId="33" borderId="16" xfId="0" applyNumberFormat="1" applyFont="1" applyFill="1" applyBorder="1" applyAlignment="1">
      <alignment horizontal="center"/>
    </xf>
    <xf numFmtId="176" fontId="4" fillId="33" borderId="27" xfId="0" applyNumberFormat="1" applyFont="1" applyFill="1" applyBorder="1" applyAlignment="1">
      <alignment horizontal="center"/>
    </xf>
    <xf numFmtId="0" fontId="3" fillId="31" borderId="28" xfId="0" applyFont="1" applyFill="1" applyBorder="1" applyAlignment="1">
      <alignment horizontal="center"/>
    </xf>
    <xf numFmtId="0" fontId="3" fillId="31" borderId="1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" fillId="13" borderId="29" xfId="0" applyFont="1" applyFill="1" applyBorder="1" applyAlignment="1">
      <alignment horizontal="center"/>
    </xf>
    <xf numFmtId="0" fontId="3" fillId="31" borderId="30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176" fontId="3" fillId="34" borderId="27" xfId="0" applyNumberFormat="1" applyFont="1" applyFill="1" applyBorder="1" applyAlignment="1">
      <alignment horizontal="center"/>
    </xf>
    <xf numFmtId="176" fontId="3" fillId="34" borderId="16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4" xfId="15"/>
    <cellStyle name="Comma" xfId="16"/>
    <cellStyle name="Comma [0]" xfId="17"/>
    <cellStyle name="40% - ส่วนที่ถูกเน้น2" xfId="18"/>
    <cellStyle name="Followed Hyperlink" xfId="19"/>
    <cellStyle name="60% - ส่วนที่ถูกเน้น5" xfId="20"/>
    <cellStyle name="Hyperlink" xfId="21"/>
    <cellStyle name="Currency [0]" xfId="22"/>
    <cellStyle name="Currency" xfId="23"/>
    <cellStyle name="Percent" xfId="24"/>
    <cellStyle name="40% - ส่วนที่ถูกเน้น5" xfId="25"/>
    <cellStyle name="หมายเหตุ" xfId="26"/>
    <cellStyle name="ข้อความเตือน" xfId="27"/>
    <cellStyle name="20% - ส่วนที่ถูกเน้น3" xfId="28"/>
    <cellStyle name="ชื่อเรื่อง" xfId="29"/>
    <cellStyle name="ข้อความอธิบาย" xfId="30"/>
    <cellStyle name="หัวเรื่อง 1" xfId="31"/>
    <cellStyle name="หัวเรื่อง 2" xfId="32"/>
    <cellStyle name="หัวเรื่อง 3" xfId="33"/>
    <cellStyle name="หัวเรื่อง 4" xfId="34"/>
    <cellStyle name="การคำนวณ" xfId="35"/>
    <cellStyle name="ป้อนค่า" xfId="36"/>
    <cellStyle name="แสดงผล" xfId="37"/>
    <cellStyle name="เซลล์ตรวจสอบ" xfId="38"/>
    <cellStyle name="40% - ส่วนที่ถูกเน้น1" xfId="39"/>
    <cellStyle name="เซลล์ที่มีลิงก์" xfId="40"/>
    <cellStyle name="ผลรวม" xfId="41"/>
    <cellStyle name="ดี" xfId="42"/>
    <cellStyle name="60% - ส่วนที่ถูกเน้น6" xfId="43"/>
    <cellStyle name="แย่" xfId="44"/>
    <cellStyle name="ปานกลาง" xfId="45"/>
    <cellStyle name="ส่วนที่ถูกเน้น1" xfId="46"/>
    <cellStyle name="20% - ส่วนที่ถูกเน้น1" xfId="47"/>
    <cellStyle name="20% - ส่วนที่ถูกเน้น5" xfId="48"/>
    <cellStyle name="60% - ส่วนที่ถูกเน้น1" xfId="49"/>
    <cellStyle name="ส่วนที่ถูกเน้น2" xfId="50"/>
    <cellStyle name="20% - ส่วนที่ถูกเน้น2" xfId="51"/>
    <cellStyle name="20% - ส่วนที่ถูกเน้น6" xfId="52"/>
    <cellStyle name="60% - ส่วนที่ถูกเน้น2" xfId="53"/>
    <cellStyle name="ส่วนที่ถูกเน้น3" xfId="54"/>
    <cellStyle name="40% - ส่วนที่ถูกเน้น3" xfId="55"/>
    <cellStyle name="60% - ส่วนที่ถูกเน้น3" xfId="56"/>
    <cellStyle name="ส่วนที่ถูกเน้น4" xfId="57"/>
    <cellStyle name="40% - ส่วนที่ถูกเน้น4" xfId="58"/>
    <cellStyle name="60% - ส่วนที่ถูกเน้น4" xfId="59"/>
    <cellStyle name="ส่วนที่ถูกเน้น5" xfId="60"/>
    <cellStyle name="ส่วนที่ถูกเน้น6" xfId="61"/>
    <cellStyle name="40% - ส่วนที่ถูกเน้น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tabSelected="1" zoomScale="75" zoomScaleNormal="75" workbookViewId="0" topLeftCell="A1">
      <selection activeCell="A3" sqref="A3"/>
    </sheetView>
  </sheetViews>
  <sheetFormatPr defaultColWidth="9.140625" defaultRowHeight="21.75"/>
  <cols>
    <col min="1" max="1" width="59.7109375" style="1" customWidth="1"/>
    <col min="2" max="7" width="5.7109375" style="2" customWidth="1"/>
    <col min="8" max="8" width="6.8515625" style="2" customWidth="1"/>
    <col min="9" max="19" width="5.7109375" style="2" customWidth="1"/>
    <col min="20" max="20" width="8.140625" style="2" customWidth="1"/>
    <col min="21" max="23" width="5.7109375" style="2" customWidth="1"/>
    <col min="24" max="26" width="5.7109375" style="3" customWidth="1"/>
    <col min="27" max="29" width="5.7109375" style="2" customWidth="1"/>
    <col min="30" max="30" width="7.7109375" style="2" customWidth="1"/>
    <col min="31" max="31" width="11.8515625" style="4" customWidth="1"/>
    <col min="32" max="33" width="4.57421875" style="1" customWidth="1"/>
    <col min="34" max="16384" width="9.140625" style="1" customWidth="1"/>
  </cols>
  <sheetData>
    <row r="1" spans="1:30" ht="23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2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1" ht="23.25">
      <c r="A3" s="7"/>
      <c r="B3" s="8" t="s">
        <v>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44"/>
      <c r="T3" s="45"/>
      <c r="U3" s="8" t="s">
        <v>3</v>
      </c>
      <c r="V3" s="9"/>
      <c r="W3" s="9"/>
      <c r="X3" s="9"/>
      <c r="Y3" s="9"/>
      <c r="Z3" s="9"/>
      <c r="AA3" s="9"/>
      <c r="AB3" s="9"/>
      <c r="AC3" s="44"/>
      <c r="AD3" s="45"/>
      <c r="AE3" s="51"/>
    </row>
    <row r="4" spans="1:31" ht="23.25">
      <c r="A4" s="10" t="s">
        <v>4</v>
      </c>
      <c r="B4" s="11" t="s">
        <v>5</v>
      </c>
      <c r="C4" s="12"/>
      <c r="D4" s="13"/>
      <c r="E4" s="14" t="s">
        <v>6</v>
      </c>
      <c r="F4" s="15"/>
      <c r="G4" s="16"/>
      <c r="H4" s="11" t="s">
        <v>7</v>
      </c>
      <c r="I4" s="12"/>
      <c r="J4" s="13"/>
      <c r="K4" s="11" t="s">
        <v>8</v>
      </c>
      <c r="L4" s="12"/>
      <c r="M4" s="13"/>
      <c r="N4" s="11" t="s">
        <v>9</v>
      </c>
      <c r="O4" s="12"/>
      <c r="P4" s="13"/>
      <c r="Q4" s="11" t="s">
        <v>10</v>
      </c>
      <c r="R4" s="12"/>
      <c r="S4" s="13"/>
      <c r="T4" s="46" t="s">
        <v>11</v>
      </c>
      <c r="U4" s="11" t="s">
        <v>12</v>
      </c>
      <c r="V4" s="12"/>
      <c r="W4" s="13"/>
      <c r="X4" s="14" t="s">
        <v>13</v>
      </c>
      <c r="Y4" s="15"/>
      <c r="Z4" s="16"/>
      <c r="AA4" s="11" t="s">
        <v>14</v>
      </c>
      <c r="AB4" s="12"/>
      <c r="AC4" s="13"/>
      <c r="AD4" s="46" t="s">
        <v>11</v>
      </c>
      <c r="AE4" s="52" t="s">
        <v>15</v>
      </c>
    </row>
    <row r="5" spans="1:31" ht="23.25">
      <c r="A5" s="17"/>
      <c r="B5" s="18" t="s">
        <v>16</v>
      </c>
      <c r="C5" s="19" t="s">
        <v>17</v>
      </c>
      <c r="D5" s="20" t="s">
        <v>11</v>
      </c>
      <c r="E5" s="21" t="s">
        <v>16</v>
      </c>
      <c r="F5" s="22" t="s">
        <v>17</v>
      </c>
      <c r="G5" s="23" t="s">
        <v>11</v>
      </c>
      <c r="H5" s="18" t="s">
        <v>16</v>
      </c>
      <c r="I5" s="19" t="s">
        <v>17</v>
      </c>
      <c r="J5" s="20" t="s">
        <v>11</v>
      </c>
      <c r="K5" s="18" t="s">
        <v>16</v>
      </c>
      <c r="L5" s="19" t="s">
        <v>17</v>
      </c>
      <c r="M5" s="20" t="s">
        <v>11</v>
      </c>
      <c r="N5" s="41" t="s">
        <v>16</v>
      </c>
      <c r="O5" s="19" t="s">
        <v>17</v>
      </c>
      <c r="P5" s="20" t="s">
        <v>11</v>
      </c>
      <c r="Q5" s="41" t="s">
        <v>16</v>
      </c>
      <c r="R5" s="19" t="s">
        <v>17</v>
      </c>
      <c r="S5" s="20" t="s">
        <v>11</v>
      </c>
      <c r="T5" s="47"/>
      <c r="U5" s="41" t="s">
        <v>16</v>
      </c>
      <c r="V5" s="19" t="s">
        <v>17</v>
      </c>
      <c r="W5" s="20" t="s">
        <v>11</v>
      </c>
      <c r="X5" s="21" t="s">
        <v>16</v>
      </c>
      <c r="Y5" s="22" t="s">
        <v>17</v>
      </c>
      <c r="Z5" s="53" t="s">
        <v>11</v>
      </c>
      <c r="AA5" s="18" t="s">
        <v>16</v>
      </c>
      <c r="AB5" s="19" t="s">
        <v>17</v>
      </c>
      <c r="AC5" s="20" t="s">
        <v>11</v>
      </c>
      <c r="AD5" s="54"/>
      <c r="AE5" s="55"/>
    </row>
    <row r="6" spans="1:31" ht="23.25">
      <c r="A6" s="24" t="s">
        <v>18</v>
      </c>
      <c r="B6" s="25"/>
      <c r="C6" s="25"/>
      <c r="D6" s="26"/>
      <c r="E6" s="27"/>
      <c r="F6" s="25"/>
      <c r="G6" s="28"/>
      <c r="H6" s="27"/>
      <c r="I6" s="25"/>
      <c r="J6" s="28"/>
      <c r="K6" s="27"/>
      <c r="L6" s="25"/>
      <c r="M6" s="28"/>
      <c r="N6" s="27"/>
      <c r="O6" s="25"/>
      <c r="P6" s="28"/>
      <c r="Q6" s="27"/>
      <c r="R6" s="25"/>
      <c r="S6" s="26"/>
      <c r="T6" s="48"/>
      <c r="U6" s="27"/>
      <c r="V6" s="25"/>
      <c r="W6" s="26"/>
      <c r="X6" s="27"/>
      <c r="Y6" s="25"/>
      <c r="Z6" s="28"/>
      <c r="AA6" s="27"/>
      <c r="AB6" s="25"/>
      <c r="AC6" s="28"/>
      <c r="AD6" s="48"/>
      <c r="AE6" s="56"/>
    </row>
    <row r="7" spans="1:31" ht="23.25">
      <c r="A7" s="29" t="s">
        <v>19</v>
      </c>
      <c r="B7" s="27">
        <v>7</v>
      </c>
      <c r="C7" s="27">
        <v>7</v>
      </c>
      <c r="D7" s="26">
        <f aca="true" t="shared" si="0" ref="D7:D13">SUM(B7:C7)</f>
        <v>14</v>
      </c>
      <c r="E7" s="27">
        <v>17</v>
      </c>
      <c r="F7" s="27">
        <v>12</v>
      </c>
      <c r="G7" s="26">
        <f aca="true" t="shared" si="1" ref="G7:G20">SUM(E7:F7)</f>
        <v>29</v>
      </c>
      <c r="H7" s="25">
        <v>11</v>
      </c>
      <c r="I7" s="25">
        <v>5</v>
      </c>
      <c r="J7" s="26">
        <f aca="true" t="shared" si="2" ref="J7:J13">SUM(H7:I7)</f>
        <v>16</v>
      </c>
      <c r="K7" s="27">
        <v>13</v>
      </c>
      <c r="L7" s="25">
        <v>7</v>
      </c>
      <c r="M7" s="26">
        <f aca="true" t="shared" si="3" ref="M7:M13">SUM(K7:L7)</f>
        <v>20</v>
      </c>
      <c r="N7" s="42">
        <v>6</v>
      </c>
      <c r="O7" s="27" t="s">
        <v>20</v>
      </c>
      <c r="P7" s="26">
        <f aca="true" t="shared" si="4" ref="P7:P12">SUM(N7:O7)</f>
        <v>6</v>
      </c>
      <c r="Q7" s="27" t="s">
        <v>20</v>
      </c>
      <c r="R7" s="42" t="s">
        <v>20</v>
      </c>
      <c r="S7" s="26">
        <f aca="true" t="shared" si="5" ref="S7:S13">SUM(Q7:R7)</f>
        <v>0</v>
      </c>
      <c r="T7" s="49">
        <f>SUM(D7+G7+J7+M7+P7+S7)</f>
        <v>85</v>
      </c>
      <c r="U7" s="42">
        <v>7</v>
      </c>
      <c r="V7" s="25">
        <v>15</v>
      </c>
      <c r="W7" s="26">
        <f aca="true" t="shared" si="6" ref="W7:W13">SUM(U7:V7)</f>
        <v>22</v>
      </c>
      <c r="X7" s="42">
        <v>1</v>
      </c>
      <c r="Y7" s="27" t="s">
        <v>20</v>
      </c>
      <c r="Z7" s="26">
        <f aca="true" t="shared" si="7" ref="Z7:Z13">SUM(X7:Y7)</f>
        <v>1</v>
      </c>
      <c r="AA7" s="27" t="s">
        <v>20</v>
      </c>
      <c r="AB7" s="25">
        <v>1</v>
      </c>
      <c r="AC7" s="26">
        <f aca="true" t="shared" si="8" ref="AC7:AC13">SUM(AA7:AB7)</f>
        <v>1</v>
      </c>
      <c r="AD7" s="50">
        <f>SUM(W7+Z7+AC7)</f>
        <v>24</v>
      </c>
      <c r="AE7" s="57">
        <f aca="true" t="shared" si="9" ref="AE7:AE13">SUM(T7+AD7)</f>
        <v>109</v>
      </c>
    </row>
    <row r="8" spans="1:31" ht="23.25">
      <c r="A8" s="30" t="s">
        <v>21</v>
      </c>
      <c r="B8" s="27" t="s">
        <v>20</v>
      </c>
      <c r="C8" s="27" t="s">
        <v>20</v>
      </c>
      <c r="D8" s="26">
        <f t="shared" si="0"/>
        <v>0</v>
      </c>
      <c r="E8" s="27" t="s">
        <v>20</v>
      </c>
      <c r="F8" s="27" t="s">
        <v>20</v>
      </c>
      <c r="G8" s="26">
        <f t="shared" si="1"/>
        <v>0</v>
      </c>
      <c r="H8" s="27" t="s">
        <v>20</v>
      </c>
      <c r="I8" s="27" t="s">
        <v>20</v>
      </c>
      <c r="J8" s="26">
        <f t="shared" si="2"/>
        <v>0</v>
      </c>
      <c r="K8" s="27" t="s">
        <v>20</v>
      </c>
      <c r="L8" s="27" t="s">
        <v>20</v>
      </c>
      <c r="M8" s="26">
        <f t="shared" si="3"/>
        <v>0</v>
      </c>
      <c r="N8" s="27" t="s">
        <v>20</v>
      </c>
      <c r="O8" s="27" t="s">
        <v>20</v>
      </c>
      <c r="P8" s="26">
        <f t="shared" si="4"/>
        <v>0</v>
      </c>
      <c r="Q8" s="27" t="s">
        <v>20</v>
      </c>
      <c r="R8" s="27" t="s">
        <v>20</v>
      </c>
      <c r="S8" s="26">
        <f t="shared" si="5"/>
        <v>0</v>
      </c>
      <c r="T8" s="49">
        <f>SUM(D8+G8+J8+M8+P8+S8)</f>
        <v>0</v>
      </c>
      <c r="U8" s="27" t="s">
        <v>20</v>
      </c>
      <c r="V8" s="27" t="s">
        <v>20</v>
      </c>
      <c r="W8" s="26">
        <f t="shared" si="6"/>
        <v>0</v>
      </c>
      <c r="X8" s="27" t="s">
        <v>20</v>
      </c>
      <c r="Y8" s="27" t="s">
        <v>20</v>
      </c>
      <c r="Z8" s="26">
        <f t="shared" si="7"/>
        <v>0</v>
      </c>
      <c r="AA8" s="27" t="s">
        <v>20</v>
      </c>
      <c r="AB8" s="27" t="s">
        <v>20</v>
      </c>
      <c r="AC8" s="26">
        <f t="shared" si="8"/>
        <v>0</v>
      </c>
      <c r="AD8" s="50">
        <f>SUM(W8+Z8+AC8)</f>
        <v>0</v>
      </c>
      <c r="AE8" s="57">
        <f t="shared" si="9"/>
        <v>0</v>
      </c>
    </row>
    <row r="9" spans="1:31" ht="23.25">
      <c r="A9" s="29" t="s">
        <v>22</v>
      </c>
      <c r="B9" s="27">
        <v>9</v>
      </c>
      <c r="C9" s="27">
        <v>2</v>
      </c>
      <c r="D9" s="26">
        <f t="shared" si="0"/>
        <v>11</v>
      </c>
      <c r="E9" s="27">
        <v>2</v>
      </c>
      <c r="F9" s="27">
        <v>6</v>
      </c>
      <c r="G9" s="26">
        <f t="shared" si="1"/>
        <v>8</v>
      </c>
      <c r="H9" s="25">
        <v>3</v>
      </c>
      <c r="I9" s="25">
        <v>1</v>
      </c>
      <c r="J9" s="26">
        <f t="shared" si="2"/>
        <v>4</v>
      </c>
      <c r="K9" s="27">
        <v>2</v>
      </c>
      <c r="L9" s="25">
        <v>4</v>
      </c>
      <c r="M9" s="26">
        <f t="shared" si="3"/>
        <v>6</v>
      </c>
      <c r="N9" s="42">
        <v>1</v>
      </c>
      <c r="O9" s="43">
        <v>2</v>
      </c>
      <c r="P9" s="26">
        <f t="shared" si="4"/>
        <v>3</v>
      </c>
      <c r="Q9" s="27" t="s">
        <v>20</v>
      </c>
      <c r="R9" s="27" t="s">
        <v>20</v>
      </c>
      <c r="S9" s="26">
        <f t="shared" si="5"/>
        <v>0</v>
      </c>
      <c r="T9" s="50">
        <f>SUM(D9+G9+J9+M9+P9+S9)</f>
        <v>32</v>
      </c>
      <c r="U9" s="27" t="s">
        <v>20</v>
      </c>
      <c r="V9" s="42">
        <v>3</v>
      </c>
      <c r="W9" s="26">
        <f t="shared" si="6"/>
        <v>3</v>
      </c>
      <c r="X9" s="27">
        <v>11</v>
      </c>
      <c r="Y9" s="42">
        <v>9</v>
      </c>
      <c r="Z9" s="26">
        <f t="shared" si="7"/>
        <v>20</v>
      </c>
      <c r="AA9" s="27" t="s">
        <v>20</v>
      </c>
      <c r="AB9" s="42">
        <v>1</v>
      </c>
      <c r="AC9" s="26">
        <f t="shared" si="8"/>
        <v>1</v>
      </c>
      <c r="AD9" s="50">
        <f>SUM(W9,Z9,AC9)</f>
        <v>24</v>
      </c>
      <c r="AE9" s="58">
        <f t="shared" si="9"/>
        <v>56</v>
      </c>
    </row>
    <row r="10" spans="1:31" ht="23.25">
      <c r="A10" s="30" t="s">
        <v>23</v>
      </c>
      <c r="B10" s="27" t="s">
        <v>20</v>
      </c>
      <c r="C10" s="27" t="s">
        <v>20</v>
      </c>
      <c r="D10" s="26">
        <f t="shared" si="0"/>
        <v>0</v>
      </c>
      <c r="E10" s="27" t="s">
        <v>20</v>
      </c>
      <c r="F10" s="27" t="s">
        <v>20</v>
      </c>
      <c r="G10" s="26">
        <f t="shared" si="1"/>
        <v>0</v>
      </c>
      <c r="H10" s="27" t="s">
        <v>20</v>
      </c>
      <c r="I10" s="27" t="s">
        <v>20</v>
      </c>
      <c r="J10" s="26">
        <f t="shared" si="2"/>
        <v>0</v>
      </c>
      <c r="K10" s="27" t="s">
        <v>20</v>
      </c>
      <c r="L10" s="27" t="s">
        <v>20</v>
      </c>
      <c r="M10" s="26">
        <f t="shared" si="3"/>
        <v>0</v>
      </c>
      <c r="N10" s="27" t="s">
        <v>20</v>
      </c>
      <c r="O10" s="27" t="s">
        <v>20</v>
      </c>
      <c r="P10" s="26">
        <f t="shared" si="4"/>
        <v>0</v>
      </c>
      <c r="Q10" s="27" t="s">
        <v>20</v>
      </c>
      <c r="R10" s="27" t="s">
        <v>20</v>
      </c>
      <c r="S10" s="26">
        <f t="shared" si="5"/>
        <v>0</v>
      </c>
      <c r="T10" s="50">
        <f>SUM(D10+G10+J10+M10+P10+S10)</f>
        <v>0</v>
      </c>
      <c r="U10" s="27" t="s">
        <v>20</v>
      </c>
      <c r="V10" s="27" t="s">
        <v>20</v>
      </c>
      <c r="W10" s="26">
        <f t="shared" si="6"/>
        <v>0</v>
      </c>
      <c r="X10" s="27" t="s">
        <v>20</v>
      </c>
      <c r="Y10" s="27" t="s">
        <v>20</v>
      </c>
      <c r="Z10" s="26">
        <f t="shared" si="7"/>
        <v>0</v>
      </c>
      <c r="AA10" s="27" t="s">
        <v>20</v>
      </c>
      <c r="AB10" s="27" t="s">
        <v>20</v>
      </c>
      <c r="AC10" s="26">
        <f t="shared" si="8"/>
        <v>0</v>
      </c>
      <c r="AD10" s="50">
        <f>SUM(W10,Z10,AC10)</f>
        <v>0</v>
      </c>
      <c r="AE10" s="58">
        <f t="shared" si="9"/>
        <v>0</v>
      </c>
    </row>
    <row r="11" spans="1:31" ht="23.25">
      <c r="A11" s="31" t="s">
        <v>24</v>
      </c>
      <c r="B11" s="27">
        <v>14</v>
      </c>
      <c r="C11" s="27">
        <v>8</v>
      </c>
      <c r="D11" s="26">
        <f t="shared" si="0"/>
        <v>22</v>
      </c>
      <c r="E11" s="27">
        <v>20</v>
      </c>
      <c r="F11" s="27">
        <v>10</v>
      </c>
      <c r="G11" s="26">
        <f t="shared" si="1"/>
        <v>30</v>
      </c>
      <c r="H11" s="25">
        <v>10</v>
      </c>
      <c r="I11" s="25">
        <v>10</v>
      </c>
      <c r="J11" s="26">
        <f t="shared" si="2"/>
        <v>20</v>
      </c>
      <c r="K11" s="27">
        <v>1</v>
      </c>
      <c r="L11" s="25">
        <v>2</v>
      </c>
      <c r="M11" s="26">
        <f t="shared" si="3"/>
        <v>3</v>
      </c>
      <c r="N11" s="27" t="s">
        <v>20</v>
      </c>
      <c r="O11" s="27" t="s">
        <v>20</v>
      </c>
      <c r="P11" s="26">
        <f t="shared" si="4"/>
        <v>0</v>
      </c>
      <c r="Q11" s="42" t="s">
        <v>20</v>
      </c>
      <c r="R11" s="27" t="s">
        <v>20</v>
      </c>
      <c r="S11" s="26">
        <f t="shared" si="5"/>
        <v>0</v>
      </c>
      <c r="T11" s="50">
        <f aca="true" t="shared" si="10" ref="T11:T29">SUM(D11+G11+J11+M11+P11+S11)</f>
        <v>75</v>
      </c>
      <c r="U11" s="42">
        <v>2</v>
      </c>
      <c r="V11" s="43" t="s">
        <v>20</v>
      </c>
      <c r="W11" s="26">
        <f t="shared" si="6"/>
        <v>2</v>
      </c>
      <c r="X11" s="27" t="s">
        <v>20</v>
      </c>
      <c r="Y11" s="43">
        <v>0</v>
      </c>
      <c r="Z11" s="26">
        <f t="shared" si="7"/>
        <v>0</v>
      </c>
      <c r="AA11" s="42">
        <v>4</v>
      </c>
      <c r="AB11" s="43">
        <v>0</v>
      </c>
      <c r="AC11" s="26">
        <f t="shared" si="8"/>
        <v>4</v>
      </c>
      <c r="AD11" s="50">
        <f aca="true" t="shared" si="11" ref="AD11:AD21">SUM(W11+Z11+AC11)</f>
        <v>6</v>
      </c>
      <c r="AE11" s="58">
        <f t="shared" si="9"/>
        <v>81</v>
      </c>
    </row>
    <row r="12" spans="1:31" ht="23.25">
      <c r="A12" s="32" t="s">
        <v>25</v>
      </c>
      <c r="B12" s="27" t="s">
        <v>20</v>
      </c>
      <c r="C12" s="27" t="s">
        <v>20</v>
      </c>
      <c r="D12" s="26">
        <f t="shared" si="0"/>
        <v>0</v>
      </c>
      <c r="E12" s="27" t="s">
        <v>20</v>
      </c>
      <c r="F12" s="27" t="s">
        <v>20</v>
      </c>
      <c r="G12" s="26">
        <f t="shared" si="1"/>
        <v>0</v>
      </c>
      <c r="H12" s="27" t="s">
        <v>20</v>
      </c>
      <c r="I12" s="27" t="s">
        <v>20</v>
      </c>
      <c r="J12" s="26">
        <f t="shared" si="2"/>
        <v>0</v>
      </c>
      <c r="K12" s="27" t="s">
        <v>20</v>
      </c>
      <c r="L12" s="27" t="s">
        <v>20</v>
      </c>
      <c r="M12" s="26">
        <f t="shared" si="3"/>
        <v>0</v>
      </c>
      <c r="N12" s="27" t="s">
        <v>20</v>
      </c>
      <c r="O12" s="27" t="s">
        <v>20</v>
      </c>
      <c r="P12" s="26">
        <f t="shared" si="4"/>
        <v>0</v>
      </c>
      <c r="Q12" s="27" t="s">
        <v>20</v>
      </c>
      <c r="R12" s="27" t="s">
        <v>20</v>
      </c>
      <c r="S12" s="26">
        <f t="shared" si="5"/>
        <v>0</v>
      </c>
      <c r="T12" s="50">
        <f t="shared" si="10"/>
        <v>0</v>
      </c>
      <c r="U12" s="27" t="s">
        <v>20</v>
      </c>
      <c r="V12" s="27" t="s">
        <v>20</v>
      </c>
      <c r="W12" s="26">
        <f t="shared" si="6"/>
        <v>0</v>
      </c>
      <c r="X12" s="27" t="s">
        <v>20</v>
      </c>
      <c r="Y12" s="27" t="s">
        <v>20</v>
      </c>
      <c r="Z12" s="26">
        <f t="shared" si="7"/>
        <v>0</v>
      </c>
      <c r="AA12" s="27" t="s">
        <v>20</v>
      </c>
      <c r="AB12" s="27" t="s">
        <v>20</v>
      </c>
      <c r="AC12" s="26">
        <f t="shared" si="8"/>
        <v>0</v>
      </c>
      <c r="AD12" s="50">
        <f t="shared" si="11"/>
        <v>0</v>
      </c>
      <c r="AE12" s="58">
        <f t="shared" si="9"/>
        <v>0</v>
      </c>
    </row>
    <row r="13" spans="1:31" ht="23.25">
      <c r="A13" s="29" t="s">
        <v>26</v>
      </c>
      <c r="B13" s="27" t="s">
        <v>20</v>
      </c>
      <c r="C13" s="27" t="s">
        <v>20</v>
      </c>
      <c r="D13" s="26">
        <f t="shared" si="0"/>
        <v>0</v>
      </c>
      <c r="E13" s="27" t="s">
        <v>20</v>
      </c>
      <c r="F13" s="27" t="s">
        <v>20</v>
      </c>
      <c r="G13" s="26">
        <f t="shared" si="1"/>
        <v>0</v>
      </c>
      <c r="H13" s="25">
        <v>3</v>
      </c>
      <c r="I13" s="25">
        <v>2</v>
      </c>
      <c r="J13" s="26">
        <f t="shared" si="2"/>
        <v>5</v>
      </c>
      <c r="K13" s="27">
        <v>1</v>
      </c>
      <c r="L13" s="25">
        <v>1</v>
      </c>
      <c r="M13" s="26">
        <f t="shared" si="3"/>
        <v>2</v>
      </c>
      <c r="N13" s="42" t="s">
        <v>20</v>
      </c>
      <c r="O13" s="43">
        <v>1</v>
      </c>
      <c r="P13" s="26">
        <f aca="true" t="shared" si="12" ref="P13:P29">SUM(N13:O13)</f>
        <v>1</v>
      </c>
      <c r="Q13" s="42">
        <v>3</v>
      </c>
      <c r="R13" s="43">
        <v>0</v>
      </c>
      <c r="S13" s="26">
        <f t="shared" si="5"/>
        <v>3</v>
      </c>
      <c r="T13" s="50">
        <f t="shared" si="10"/>
        <v>11</v>
      </c>
      <c r="U13" s="27" t="s">
        <v>20</v>
      </c>
      <c r="V13" s="27" t="s">
        <v>20</v>
      </c>
      <c r="W13" s="26">
        <f t="shared" si="6"/>
        <v>0</v>
      </c>
      <c r="X13" s="27" t="s">
        <v>20</v>
      </c>
      <c r="Y13" s="27" t="s">
        <v>20</v>
      </c>
      <c r="Z13" s="26">
        <f t="shared" si="7"/>
        <v>0</v>
      </c>
      <c r="AA13" s="27" t="s">
        <v>20</v>
      </c>
      <c r="AB13" s="27">
        <v>0</v>
      </c>
      <c r="AC13" s="26">
        <f t="shared" si="8"/>
        <v>0</v>
      </c>
      <c r="AD13" s="50">
        <f t="shared" si="11"/>
        <v>0</v>
      </c>
      <c r="AE13" s="58">
        <f t="shared" si="9"/>
        <v>11</v>
      </c>
    </row>
    <row r="14" spans="1:31" ht="23.25">
      <c r="A14" s="29" t="s">
        <v>27</v>
      </c>
      <c r="B14" s="27">
        <v>5</v>
      </c>
      <c r="C14" s="27">
        <v>3</v>
      </c>
      <c r="D14" s="26">
        <f aca="true" t="shared" si="13" ref="D14:D29">SUM(B14:C14)</f>
        <v>8</v>
      </c>
      <c r="E14" s="27">
        <v>3</v>
      </c>
      <c r="F14" s="27">
        <v>1</v>
      </c>
      <c r="G14" s="26">
        <f t="shared" si="1"/>
        <v>4</v>
      </c>
      <c r="H14" s="27" t="s">
        <v>20</v>
      </c>
      <c r="I14" s="27" t="s">
        <v>20</v>
      </c>
      <c r="J14" s="26">
        <f aca="true" t="shared" si="14" ref="J14:J29">SUM(H14:I14)</f>
        <v>0</v>
      </c>
      <c r="K14" s="27" t="s">
        <v>20</v>
      </c>
      <c r="L14" s="27" t="s">
        <v>20</v>
      </c>
      <c r="M14" s="26">
        <f aca="true" t="shared" si="15" ref="M14:M29">SUM(K14:L14)</f>
        <v>0</v>
      </c>
      <c r="N14" s="27" t="s">
        <v>20</v>
      </c>
      <c r="O14" s="27" t="s">
        <v>20</v>
      </c>
      <c r="P14" s="26">
        <f t="shared" si="12"/>
        <v>0</v>
      </c>
      <c r="Q14" s="27" t="s">
        <v>20</v>
      </c>
      <c r="R14" s="27" t="s">
        <v>20</v>
      </c>
      <c r="S14" s="26">
        <f aca="true" t="shared" si="16" ref="S14:S29">SUM(Q14:R14)</f>
        <v>0</v>
      </c>
      <c r="T14" s="50">
        <f t="shared" si="10"/>
        <v>12</v>
      </c>
      <c r="U14" s="27">
        <v>8</v>
      </c>
      <c r="V14" s="27">
        <v>9</v>
      </c>
      <c r="W14" s="26">
        <f aca="true" t="shared" si="17" ref="W14:W28">SUM(U14:V14)</f>
        <v>17</v>
      </c>
      <c r="X14" s="27" t="s">
        <v>20</v>
      </c>
      <c r="Y14" s="27">
        <v>3</v>
      </c>
      <c r="Z14" s="26">
        <f aca="true" t="shared" si="18" ref="Z14:Z28">SUM(X14:Y14)</f>
        <v>3</v>
      </c>
      <c r="AA14" s="27" t="s">
        <v>20</v>
      </c>
      <c r="AB14" s="27" t="s">
        <v>20</v>
      </c>
      <c r="AC14" s="26">
        <f aca="true" t="shared" si="19" ref="AC14:AC28">SUM(AA14:AB14)</f>
        <v>0</v>
      </c>
      <c r="AD14" s="50">
        <f t="shared" si="11"/>
        <v>20</v>
      </c>
      <c r="AE14" s="58">
        <f aca="true" t="shared" si="20" ref="AE14:AE29">SUM(T14+AD14)</f>
        <v>32</v>
      </c>
    </row>
    <row r="15" spans="1:31" ht="23.25">
      <c r="A15" s="29" t="s">
        <v>28</v>
      </c>
      <c r="B15" s="27" t="s">
        <v>20</v>
      </c>
      <c r="C15" s="27" t="s">
        <v>20</v>
      </c>
      <c r="D15" s="26">
        <f t="shared" si="13"/>
        <v>0</v>
      </c>
      <c r="E15" s="27" t="s">
        <v>20</v>
      </c>
      <c r="F15" s="27" t="s">
        <v>20</v>
      </c>
      <c r="G15" s="26">
        <f t="shared" si="1"/>
        <v>0</v>
      </c>
      <c r="H15" s="27" t="s">
        <v>20</v>
      </c>
      <c r="I15" s="27" t="s">
        <v>20</v>
      </c>
      <c r="J15" s="26">
        <f t="shared" si="14"/>
        <v>0</v>
      </c>
      <c r="K15" s="27" t="s">
        <v>20</v>
      </c>
      <c r="L15" s="27" t="s">
        <v>20</v>
      </c>
      <c r="M15" s="26">
        <f t="shared" si="15"/>
        <v>0</v>
      </c>
      <c r="N15" s="27" t="s">
        <v>20</v>
      </c>
      <c r="O15" s="27" t="s">
        <v>20</v>
      </c>
      <c r="P15" s="26">
        <f t="shared" si="12"/>
        <v>0</v>
      </c>
      <c r="Q15" s="27" t="s">
        <v>20</v>
      </c>
      <c r="R15" s="27" t="s">
        <v>20</v>
      </c>
      <c r="S15" s="26">
        <f t="shared" si="16"/>
        <v>0</v>
      </c>
      <c r="T15" s="50">
        <f t="shared" si="10"/>
        <v>0</v>
      </c>
      <c r="U15" s="27" t="s">
        <v>20</v>
      </c>
      <c r="V15" s="27" t="s">
        <v>20</v>
      </c>
      <c r="W15" s="26">
        <f t="shared" si="17"/>
        <v>0</v>
      </c>
      <c r="X15" s="27" t="s">
        <v>20</v>
      </c>
      <c r="Y15" s="27">
        <v>1</v>
      </c>
      <c r="Z15" s="26">
        <f t="shared" si="18"/>
        <v>1</v>
      </c>
      <c r="AA15" s="27" t="s">
        <v>20</v>
      </c>
      <c r="AB15" s="27" t="s">
        <v>20</v>
      </c>
      <c r="AC15" s="26">
        <f t="shared" si="19"/>
        <v>0</v>
      </c>
      <c r="AD15" s="50">
        <f t="shared" si="11"/>
        <v>1</v>
      </c>
      <c r="AE15" s="58">
        <f t="shared" si="20"/>
        <v>1</v>
      </c>
    </row>
    <row r="16" spans="1:31" ht="23.25">
      <c r="A16" s="30" t="s">
        <v>29</v>
      </c>
      <c r="B16" s="27" t="s">
        <v>20</v>
      </c>
      <c r="C16" s="27" t="s">
        <v>20</v>
      </c>
      <c r="D16" s="26">
        <f t="shared" si="13"/>
        <v>0</v>
      </c>
      <c r="E16" s="27" t="s">
        <v>20</v>
      </c>
      <c r="F16" s="27" t="s">
        <v>20</v>
      </c>
      <c r="G16" s="26">
        <f t="shared" si="1"/>
        <v>0</v>
      </c>
      <c r="H16" s="27" t="s">
        <v>20</v>
      </c>
      <c r="I16" s="27" t="s">
        <v>20</v>
      </c>
      <c r="J16" s="26">
        <f t="shared" si="14"/>
        <v>0</v>
      </c>
      <c r="K16" s="27" t="s">
        <v>20</v>
      </c>
      <c r="L16" s="27" t="s">
        <v>20</v>
      </c>
      <c r="M16" s="26">
        <f t="shared" si="15"/>
        <v>0</v>
      </c>
      <c r="N16" s="27" t="s">
        <v>20</v>
      </c>
      <c r="O16" s="27" t="s">
        <v>20</v>
      </c>
      <c r="P16" s="26">
        <f t="shared" si="12"/>
        <v>0</v>
      </c>
      <c r="Q16" s="27" t="s">
        <v>20</v>
      </c>
      <c r="R16" s="27" t="s">
        <v>20</v>
      </c>
      <c r="S16" s="26">
        <f t="shared" si="16"/>
        <v>0</v>
      </c>
      <c r="T16" s="50">
        <f t="shared" si="10"/>
        <v>0</v>
      </c>
      <c r="U16" s="27" t="s">
        <v>20</v>
      </c>
      <c r="V16" s="27" t="s">
        <v>20</v>
      </c>
      <c r="W16" s="26">
        <f t="shared" si="17"/>
        <v>0</v>
      </c>
      <c r="X16" s="27" t="s">
        <v>20</v>
      </c>
      <c r="Y16" s="27" t="s">
        <v>20</v>
      </c>
      <c r="Z16" s="26">
        <f t="shared" si="18"/>
        <v>0</v>
      </c>
      <c r="AA16" s="27" t="s">
        <v>20</v>
      </c>
      <c r="AB16" s="27" t="s">
        <v>20</v>
      </c>
      <c r="AC16" s="26">
        <f t="shared" si="19"/>
        <v>0</v>
      </c>
      <c r="AD16" s="50">
        <f t="shared" si="11"/>
        <v>0</v>
      </c>
      <c r="AE16" s="58">
        <f t="shared" si="20"/>
        <v>0</v>
      </c>
    </row>
    <row r="17" spans="1:31" ht="23.25">
      <c r="A17" s="29" t="s">
        <v>30</v>
      </c>
      <c r="B17" s="27" t="s">
        <v>20</v>
      </c>
      <c r="C17" s="27" t="s">
        <v>20</v>
      </c>
      <c r="D17" s="26">
        <f t="shared" si="13"/>
        <v>0</v>
      </c>
      <c r="E17" s="27" t="s">
        <v>20</v>
      </c>
      <c r="F17" s="27" t="s">
        <v>20</v>
      </c>
      <c r="G17" s="26">
        <f t="shared" si="1"/>
        <v>0</v>
      </c>
      <c r="H17" s="27" t="s">
        <v>20</v>
      </c>
      <c r="I17" s="25">
        <v>1</v>
      </c>
      <c r="J17" s="26">
        <f t="shared" si="14"/>
        <v>1</v>
      </c>
      <c r="K17" s="27">
        <v>1</v>
      </c>
      <c r="L17" s="25">
        <v>2</v>
      </c>
      <c r="M17" s="26">
        <f t="shared" si="15"/>
        <v>3</v>
      </c>
      <c r="N17" s="27" t="s">
        <v>20</v>
      </c>
      <c r="O17" s="27" t="s">
        <v>20</v>
      </c>
      <c r="P17" s="26">
        <f t="shared" si="12"/>
        <v>0</v>
      </c>
      <c r="Q17" s="27" t="s">
        <v>20</v>
      </c>
      <c r="R17" s="42" t="s">
        <v>20</v>
      </c>
      <c r="S17" s="26">
        <f t="shared" si="16"/>
        <v>0</v>
      </c>
      <c r="T17" s="50">
        <f t="shared" si="10"/>
        <v>4</v>
      </c>
      <c r="U17" s="27" t="s">
        <v>20</v>
      </c>
      <c r="V17" s="27" t="s">
        <v>20</v>
      </c>
      <c r="W17" s="26">
        <f t="shared" si="17"/>
        <v>0</v>
      </c>
      <c r="X17" s="27" t="s">
        <v>20</v>
      </c>
      <c r="Y17" s="27" t="s">
        <v>20</v>
      </c>
      <c r="Z17" s="26">
        <f t="shared" si="18"/>
        <v>0</v>
      </c>
      <c r="AA17" s="42">
        <v>2</v>
      </c>
      <c r="AB17" s="43">
        <v>3</v>
      </c>
      <c r="AC17" s="26">
        <f t="shared" si="19"/>
        <v>5</v>
      </c>
      <c r="AD17" s="50">
        <f t="shared" si="11"/>
        <v>5</v>
      </c>
      <c r="AE17" s="58">
        <f t="shared" si="20"/>
        <v>9</v>
      </c>
    </row>
    <row r="18" spans="1:31" ht="23.25">
      <c r="A18" s="29" t="s">
        <v>31</v>
      </c>
      <c r="B18" s="27" t="s">
        <v>20</v>
      </c>
      <c r="C18" s="27" t="s">
        <v>20</v>
      </c>
      <c r="D18" s="26">
        <f t="shared" si="13"/>
        <v>0</v>
      </c>
      <c r="E18" s="27" t="s">
        <v>20</v>
      </c>
      <c r="F18" s="27" t="s">
        <v>20</v>
      </c>
      <c r="G18" s="26">
        <f t="shared" si="1"/>
        <v>0</v>
      </c>
      <c r="H18" s="27" t="s">
        <v>20</v>
      </c>
      <c r="I18" s="25">
        <v>6</v>
      </c>
      <c r="J18" s="26">
        <f t="shared" si="14"/>
        <v>6</v>
      </c>
      <c r="K18" s="27" t="s">
        <v>20</v>
      </c>
      <c r="L18" s="25">
        <v>2</v>
      </c>
      <c r="M18" s="26">
        <f t="shared" si="15"/>
        <v>2</v>
      </c>
      <c r="N18" s="27" t="s">
        <v>20</v>
      </c>
      <c r="O18" s="27" t="s">
        <v>20</v>
      </c>
      <c r="P18" s="26">
        <f t="shared" si="12"/>
        <v>0</v>
      </c>
      <c r="Q18" s="42">
        <v>0</v>
      </c>
      <c r="R18" s="43">
        <v>0</v>
      </c>
      <c r="S18" s="26">
        <f t="shared" si="16"/>
        <v>0</v>
      </c>
      <c r="T18" s="50">
        <f t="shared" si="10"/>
        <v>8</v>
      </c>
      <c r="U18" s="27">
        <v>0</v>
      </c>
      <c r="V18" s="42" t="s">
        <v>20</v>
      </c>
      <c r="W18" s="26">
        <f t="shared" si="17"/>
        <v>0</v>
      </c>
      <c r="X18" s="27">
        <v>0</v>
      </c>
      <c r="Y18" s="27" t="s">
        <v>20</v>
      </c>
      <c r="Z18" s="26">
        <f t="shared" si="18"/>
        <v>0</v>
      </c>
      <c r="AA18" s="42">
        <v>0</v>
      </c>
      <c r="AB18" s="42" t="s">
        <v>20</v>
      </c>
      <c r="AC18" s="26">
        <f t="shared" si="19"/>
        <v>0</v>
      </c>
      <c r="AD18" s="50">
        <f t="shared" si="11"/>
        <v>0</v>
      </c>
      <c r="AE18" s="58">
        <f t="shared" si="20"/>
        <v>8</v>
      </c>
    </row>
    <row r="19" spans="1:31" ht="23.25">
      <c r="A19" s="31" t="s">
        <v>32</v>
      </c>
      <c r="B19" s="27" t="s">
        <v>20</v>
      </c>
      <c r="C19" s="27" t="s">
        <v>20</v>
      </c>
      <c r="D19" s="26">
        <f t="shared" si="13"/>
        <v>0</v>
      </c>
      <c r="E19" s="33" t="s">
        <v>20</v>
      </c>
      <c r="F19" s="25"/>
      <c r="G19" s="26">
        <f t="shared" si="1"/>
        <v>0</v>
      </c>
      <c r="H19" s="27" t="s">
        <v>20</v>
      </c>
      <c r="I19" s="25">
        <v>4</v>
      </c>
      <c r="J19" s="26">
        <f t="shared" si="14"/>
        <v>4</v>
      </c>
      <c r="K19" s="42">
        <v>2</v>
      </c>
      <c r="L19" s="25">
        <v>4</v>
      </c>
      <c r="M19" s="26">
        <f t="shared" si="15"/>
        <v>6</v>
      </c>
      <c r="N19" s="27" t="s">
        <v>20</v>
      </c>
      <c r="O19" s="27" t="s">
        <v>20</v>
      </c>
      <c r="P19" s="26">
        <f t="shared" si="12"/>
        <v>0</v>
      </c>
      <c r="Q19" s="43" t="s">
        <v>20</v>
      </c>
      <c r="R19" s="42" t="s">
        <v>20</v>
      </c>
      <c r="S19" s="26">
        <f t="shared" si="16"/>
        <v>0</v>
      </c>
      <c r="T19" s="50">
        <f t="shared" si="10"/>
        <v>10</v>
      </c>
      <c r="U19" s="27">
        <v>0</v>
      </c>
      <c r="V19" s="25">
        <v>0</v>
      </c>
      <c r="W19" s="26">
        <f t="shared" si="17"/>
        <v>0</v>
      </c>
      <c r="X19" s="27">
        <v>0</v>
      </c>
      <c r="Y19" s="25">
        <v>0</v>
      </c>
      <c r="Z19" s="26">
        <f t="shared" si="18"/>
        <v>0</v>
      </c>
      <c r="AA19" s="42">
        <v>0</v>
      </c>
      <c r="AB19" s="43">
        <v>0</v>
      </c>
      <c r="AC19" s="26">
        <f t="shared" si="19"/>
        <v>0</v>
      </c>
      <c r="AD19" s="50">
        <f t="shared" si="11"/>
        <v>0</v>
      </c>
      <c r="AE19" s="58">
        <f t="shared" si="20"/>
        <v>10</v>
      </c>
    </row>
    <row r="20" spans="1:31" ht="23.25">
      <c r="A20" s="34" t="s">
        <v>33</v>
      </c>
      <c r="B20" s="27" t="s">
        <v>20</v>
      </c>
      <c r="C20" s="27">
        <v>4</v>
      </c>
      <c r="D20" s="26">
        <f t="shared" si="13"/>
        <v>4</v>
      </c>
      <c r="E20" s="27" t="s">
        <v>20</v>
      </c>
      <c r="F20" s="27">
        <v>1</v>
      </c>
      <c r="G20" s="26">
        <f t="shared" si="1"/>
        <v>1</v>
      </c>
      <c r="H20" s="27" t="s">
        <v>20</v>
      </c>
      <c r="I20" s="27" t="s">
        <v>20</v>
      </c>
      <c r="J20" s="26">
        <f t="shared" si="14"/>
        <v>0</v>
      </c>
      <c r="K20" s="27" t="s">
        <v>20</v>
      </c>
      <c r="L20" s="27" t="s">
        <v>20</v>
      </c>
      <c r="M20" s="26">
        <f t="shared" si="15"/>
        <v>0</v>
      </c>
      <c r="N20" s="27" t="s">
        <v>20</v>
      </c>
      <c r="O20" s="27" t="s">
        <v>20</v>
      </c>
      <c r="P20" s="26">
        <f t="shared" si="12"/>
        <v>0</v>
      </c>
      <c r="Q20" s="27" t="s">
        <v>20</v>
      </c>
      <c r="R20" s="27" t="s">
        <v>20</v>
      </c>
      <c r="S20" s="26">
        <f t="shared" si="16"/>
        <v>0</v>
      </c>
      <c r="T20" s="50">
        <f t="shared" si="10"/>
        <v>5</v>
      </c>
      <c r="U20" s="27" t="s">
        <v>20</v>
      </c>
      <c r="V20" s="25">
        <v>1</v>
      </c>
      <c r="W20" s="26">
        <f t="shared" si="17"/>
        <v>1</v>
      </c>
      <c r="X20" s="27" t="s">
        <v>20</v>
      </c>
      <c r="Y20" s="25">
        <v>1</v>
      </c>
      <c r="Z20" s="26">
        <f t="shared" si="18"/>
        <v>1</v>
      </c>
      <c r="AA20" s="27" t="s">
        <v>20</v>
      </c>
      <c r="AB20" s="27" t="s">
        <v>20</v>
      </c>
      <c r="AC20" s="26">
        <f t="shared" si="19"/>
        <v>0</v>
      </c>
      <c r="AD20" s="49">
        <f t="shared" si="11"/>
        <v>2</v>
      </c>
      <c r="AE20" s="58">
        <f t="shared" si="20"/>
        <v>7</v>
      </c>
    </row>
    <row r="21" spans="1:31" ht="23.25">
      <c r="A21" s="35" t="s">
        <v>34</v>
      </c>
      <c r="B21" s="27" t="s">
        <v>20</v>
      </c>
      <c r="C21" s="27" t="s">
        <v>20</v>
      </c>
      <c r="D21" s="26">
        <f t="shared" si="13"/>
        <v>0</v>
      </c>
      <c r="E21" s="27" t="s">
        <v>20</v>
      </c>
      <c r="F21" s="27" t="s">
        <v>20</v>
      </c>
      <c r="G21" s="26">
        <f aca="true" t="shared" si="21" ref="G21:G29">SUM(E21:F21)</f>
        <v>0</v>
      </c>
      <c r="H21" s="27" t="s">
        <v>20</v>
      </c>
      <c r="I21" s="27" t="s">
        <v>20</v>
      </c>
      <c r="J21" s="26">
        <f t="shared" si="14"/>
        <v>0</v>
      </c>
      <c r="K21" s="27" t="s">
        <v>20</v>
      </c>
      <c r="L21" s="27" t="s">
        <v>20</v>
      </c>
      <c r="M21" s="26">
        <f t="shared" si="15"/>
        <v>0</v>
      </c>
      <c r="N21" s="27" t="s">
        <v>20</v>
      </c>
      <c r="O21" s="27" t="s">
        <v>20</v>
      </c>
      <c r="P21" s="26">
        <f t="shared" si="12"/>
        <v>0</v>
      </c>
      <c r="Q21" s="27" t="s">
        <v>20</v>
      </c>
      <c r="R21" s="27" t="s">
        <v>20</v>
      </c>
      <c r="S21" s="26">
        <f t="shared" si="16"/>
        <v>0</v>
      </c>
      <c r="T21" s="50">
        <f t="shared" si="10"/>
        <v>0</v>
      </c>
      <c r="U21" s="27" t="s">
        <v>20</v>
      </c>
      <c r="V21" s="27" t="s">
        <v>20</v>
      </c>
      <c r="W21" s="26">
        <f t="shared" si="17"/>
        <v>0</v>
      </c>
      <c r="X21" s="27" t="s">
        <v>20</v>
      </c>
      <c r="Y21" s="27" t="s">
        <v>20</v>
      </c>
      <c r="Z21" s="26">
        <f t="shared" si="18"/>
        <v>0</v>
      </c>
      <c r="AA21" s="27" t="s">
        <v>20</v>
      </c>
      <c r="AB21" s="27" t="s">
        <v>20</v>
      </c>
      <c r="AC21" s="26">
        <f t="shared" si="19"/>
        <v>0</v>
      </c>
      <c r="AD21" s="49">
        <f t="shared" si="11"/>
        <v>0</v>
      </c>
      <c r="AE21" s="58">
        <f t="shared" si="20"/>
        <v>0</v>
      </c>
    </row>
    <row r="22" spans="1:31" ht="23.25">
      <c r="A22" s="36" t="s">
        <v>35</v>
      </c>
      <c r="B22" s="27" t="s">
        <v>20</v>
      </c>
      <c r="C22" s="27">
        <v>4</v>
      </c>
      <c r="D22" s="26">
        <f t="shared" si="13"/>
        <v>4</v>
      </c>
      <c r="E22" s="27" t="s">
        <v>20</v>
      </c>
      <c r="F22" s="27">
        <v>6</v>
      </c>
      <c r="G22" s="26">
        <f t="shared" si="21"/>
        <v>6</v>
      </c>
      <c r="H22" s="27" t="s">
        <v>20</v>
      </c>
      <c r="I22" s="27" t="s">
        <v>20</v>
      </c>
      <c r="J22" s="26">
        <f t="shared" si="14"/>
        <v>0</v>
      </c>
      <c r="K22" s="27" t="s">
        <v>20</v>
      </c>
      <c r="L22" s="27" t="s">
        <v>20</v>
      </c>
      <c r="M22" s="26">
        <f t="shared" si="15"/>
        <v>0</v>
      </c>
      <c r="N22" s="27" t="s">
        <v>20</v>
      </c>
      <c r="O22" s="27" t="s">
        <v>20</v>
      </c>
      <c r="P22" s="26">
        <f t="shared" si="12"/>
        <v>0</v>
      </c>
      <c r="Q22" s="27" t="s">
        <v>20</v>
      </c>
      <c r="R22" s="27" t="s">
        <v>20</v>
      </c>
      <c r="S22" s="26">
        <f t="shared" si="16"/>
        <v>0</v>
      </c>
      <c r="T22" s="50">
        <f t="shared" si="10"/>
        <v>10</v>
      </c>
      <c r="U22" s="27" t="s">
        <v>20</v>
      </c>
      <c r="V22" s="27" t="s">
        <v>20</v>
      </c>
      <c r="W22" s="26">
        <f t="shared" si="17"/>
        <v>0</v>
      </c>
      <c r="X22" s="27" t="s">
        <v>20</v>
      </c>
      <c r="Y22" s="27" t="s">
        <v>20</v>
      </c>
      <c r="Z22" s="26">
        <f t="shared" si="18"/>
        <v>0</v>
      </c>
      <c r="AA22" s="27" t="s">
        <v>20</v>
      </c>
      <c r="AB22" s="27" t="s">
        <v>20</v>
      </c>
      <c r="AC22" s="26">
        <f t="shared" si="19"/>
        <v>0</v>
      </c>
      <c r="AD22" s="49">
        <f aca="true" t="shared" si="22" ref="AD22:AD29">SUM(W22+Z22+AC22)</f>
        <v>0</v>
      </c>
      <c r="AE22" s="58">
        <f t="shared" si="20"/>
        <v>10</v>
      </c>
    </row>
    <row r="23" spans="1:31" ht="23.25">
      <c r="A23" s="35" t="s">
        <v>36</v>
      </c>
      <c r="B23" s="27" t="s">
        <v>20</v>
      </c>
      <c r="C23" s="27" t="s">
        <v>20</v>
      </c>
      <c r="D23" s="26">
        <f t="shared" si="13"/>
        <v>0</v>
      </c>
      <c r="E23" s="27" t="s">
        <v>20</v>
      </c>
      <c r="F23" s="27" t="s">
        <v>20</v>
      </c>
      <c r="G23" s="26">
        <f t="shared" si="21"/>
        <v>0</v>
      </c>
      <c r="H23" s="27" t="s">
        <v>20</v>
      </c>
      <c r="I23" s="27" t="s">
        <v>20</v>
      </c>
      <c r="J23" s="26">
        <f t="shared" si="14"/>
        <v>0</v>
      </c>
      <c r="K23" s="27" t="s">
        <v>20</v>
      </c>
      <c r="L23" s="27" t="s">
        <v>20</v>
      </c>
      <c r="M23" s="26">
        <f t="shared" si="15"/>
        <v>0</v>
      </c>
      <c r="N23" s="27" t="s">
        <v>20</v>
      </c>
      <c r="O23" s="27" t="s">
        <v>20</v>
      </c>
      <c r="P23" s="26">
        <f t="shared" si="12"/>
        <v>0</v>
      </c>
      <c r="Q23" s="27" t="s">
        <v>20</v>
      </c>
      <c r="R23" s="27" t="s">
        <v>20</v>
      </c>
      <c r="S23" s="26">
        <f t="shared" si="16"/>
        <v>0</v>
      </c>
      <c r="T23" s="50">
        <f t="shared" si="10"/>
        <v>0</v>
      </c>
      <c r="U23" s="27" t="s">
        <v>20</v>
      </c>
      <c r="V23" s="27" t="s">
        <v>20</v>
      </c>
      <c r="W23" s="26">
        <f t="shared" si="17"/>
        <v>0</v>
      </c>
      <c r="X23" s="27" t="s">
        <v>20</v>
      </c>
      <c r="Y23" s="27" t="s">
        <v>20</v>
      </c>
      <c r="Z23" s="26">
        <f t="shared" si="18"/>
        <v>0</v>
      </c>
      <c r="AA23" s="27" t="s">
        <v>20</v>
      </c>
      <c r="AB23" s="27" t="s">
        <v>20</v>
      </c>
      <c r="AC23" s="26">
        <f t="shared" si="19"/>
        <v>0</v>
      </c>
      <c r="AD23" s="49">
        <f t="shared" si="22"/>
        <v>0</v>
      </c>
      <c r="AE23" s="58">
        <f t="shared" si="20"/>
        <v>0</v>
      </c>
    </row>
    <row r="24" spans="1:31" ht="23.25">
      <c r="A24" s="36" t="s">
        <v>37</v>
      </c>
      <c r="B24" s="27">
        <v>2</v>
      </c>
      <c r="C24" s="27">
        <v>2</v>
      </c>
      <c r="D24" s="26">
        <f t="shared" si="13"/>
        <v>4</v>
      </c>
      <c r="E24" s="27" t="s">
        <v>20</v>
      </c>
      <c r="F24" s="27" t="s">
        <v>20</v>
      </c>
      <c r="G24" s="26">
        <f t="shared" si="21"/>
        <v>0</v>
      </c>
      <c r="H24" s="27" t="s">
        <v>20</v>
      </c>
      <c r="I24" s="27" t="s">
        <v>20</v>
      </c>
      <c r="J24" s="26">
        <f t="shared" si="14"/>
        <v>0</v>
      </c>
      <c r="K24" s="27" t="s">
        <v>20</v>
      </c>
      <c r="L24" s="27" t="s">
        <v>20</v>
      </c>
      <c r="M24" s="26">
        <f t="shared" si="15"/>
        <v>0</v>
      </c>
      <c r="N24" s="27" t="s">
        <v>20</v>
      </c>
      <c r="O24" s="27" t="s">
        <v>20</v>
      </c>
      <c r="P24" s="26">
        <f t="shared" si="12"/>
        <v>0</v>
      </c>
      <c r="Q24" s="27" t="s">
        <v>20</v>
      </c>
      <c r="R24" s="27" t="s">
        <v>20</v>
      </c>
      <c r="S24" s="26">
        <f t="shared" si="16"/>
        <v>0</v>
      </c>
      <c r="T24" s="50">
        <f t="shared" si="10"/>
        <v>4</v>
      </c>
      <c r="U24" s="27">
        <v>2</v>
      </c>
      <c r="V24" s="27">
        <v>2</v>
      </c>
      <c r="W24" s="26">
        <f t="shared" si="17"/>
        <v>4</v>
      </c>
      <c r="X24" s="27" t="s">
        <v>20</v>
      </c>
      <c r="Y24" s="27" t="s">
        <v>20</v>
      </c>
      <c r="Z24" s="26">
        <f t="shared" si="18"/>
        <v>0</v>
      </c>
      <c r="AA24" s="27" t="s">
        <v>20</v>
      </c>
      <c r="AB24" s="27" t="s">
        <v>20</v>
      </c>
      <c r="AC24" s="26">
        <f t="shared" si="19"/>
        <v>0</v>
      </c>
      <c r="AD24" s="49">
        <f t="shared" si="22"/>
        <v>4</v>
      </c>
      <c r="AE24" s="58">
        <f t="shared" si="20"/>
        <v>8</v>
      </c>
    </row>
    <row r="25" spans="1:31" ht="23.25">
      <c r="A25" s="37" t="s">
        <v>38</v>
      </c>
      <c r="B25" s="27" t="s">
        <v>20</v>
      </c>
      <c r="C25" s="27" t="s">
        <v>20</v>
      </c>
      <c r="D25" s="26">
        <f t="shared" si="13"/>
        <v>0</v>
      </c>
      <c r="E25" s="27" t="s">
        <v>20</v>
      </c>
      <c r="F25" s="27" t="s">
        <v>20</v>
      </c>
      <c r="G25" s="26">
        <f t="shared" si="21"/>
        <v>0</v>
      </c>
      <c r="H25" s="27" t="s">
        <v>20</v>
      </c>
      <c r="I25" s="27" t="s">
        <v>20</v>
      </c>
      <c r="J25" s="26">
        <f t="shared" si="14"/>
        <v>0</v>
      </c>
      <c r="K25" s="27" t="s">
        <v>20</v>
      </c>
      <c r="L25" s="27" t="s">
        <v>20</v>
      </c>
      <c r="M25" s="26">
        <f t="shared" si="15"/>
        <v>0</v>
      </c>
      <c r="N25" s="27" t="s">
        <v>20</v>
      </c>
      <c r="O25" s="27" t="s">
        <v>20</v>
      </c>
      <c r="P25" s="26">
        <f t="shared" si="12"/>
        <v>0</v>
      </c>
      <c r="Q25" s="27" t="s">
        <v>20</v>
      </c>
      <c r="R25" s="27" t="s">
        <v>20</v>
      </c>
      <c r="S25" s="26">
        <f t="shared" si="16"/>
        <v>0</v>
      </c>
      <c r="T25" s="50">
        <f t="shared" si="10"/>
        <v>0</v>
      </c>
      <c r="U25" s="27" t="s">
        <v>20</v>
      </c>
      <c r="V25" s="27" t="s">
        <v>20</v>
      </c>
      <c r="W25" s="26">
        <f t="shared" si="17"/>
        <v>0</v>
      </c>
      <c r="X25" s="27" t="s">
        <v>20</v>
      </c>
      <c r="Y25" s="27" t="s">
        <v>20</v>
      </c>
      <c r="Z25" s="26">
        <f t="shared" si="18"/>
        <v>0</v>
      </c>
      <c r="AA25" s="27" t="s">
        <v>20</v>
      </c>
      <c r="AB25" s="27" t="s">
        <v>20</v>
      </c>
      <c r="AC25" s="26">
        <f t="shared" si="19"/>
        <v>0</v>
      </c>
      <c r="AD25" s="49">
        <f t="shared" si="22"/>
        <v>0</v>
      </c>
      <c r="AE25" s="58">
        <f t="shared" si="20"/>
        <v>0</v>
      </c>
    </row>
    <row r="26" spans="1:31" ht="23.25">
      <c r="A26" s="31" t="s">
        <v>39</v>
      </c>
      <c r="B26" s="27" t="s">
        <v>20</v>
      </c>
      <c r="C26" s="27" t="s">
        <v>20</v>
      </c>
      <c r="D26" s="26">
        <f t="shared" si="13"/>
        <v>0</v>
      </c>
      <c r="E26" s="27" t="s">
        <v>20</v>
      </c>
      <c r="F26" s="27" t="s">
        <v>20</v>
      </c>
      <c r="G26" s="26">
        <f t="shared" si="21"/>
        <v>0</v>
      </c>
      <c r="H26" s="38">
        <v>3</v>
      </c>
      <c r="I26" s="27">
        <v>4</v>
      </c>
      <c r="J26" s="26">
        <f t="shared" si="14"/>
        <v>7</v>
      </c>
      <c r="K26" s="27" t="s">
        <v>20</v>
      </c>
      <c r="L26" s="27" t="s">
        <v>20</v>
      </c>
      <c r="M26" s="26">
        <f t="shared" si="15"/>
        <v>0</v>
      </c>
      <c r="N26" s="42">
        <v>1</v>
      </c>
      <c r="O26" s="42">
        <v>1</v>
      </c>
      <c r="P26" s="26">
        <f t="shared" si="12"/>
        <v>2</v>
      </c>
      <c r="Q26" s="42">
        <v>0</v>
      </c>
      <c r="R26" s="27">
        <v>0</v>
      </c>
      <c r="S26" s="26">
        <f t="shared" si="16"/>
        <v>0</v>
      </c>
      <c r="T26" s="50">
        <f t="shared" si="10"/>
        <v>9</v>
      </c>
      <c r="U26" s="27">
        <v>0</v>
      </c>
      <c r="V26" s="25">
        <v>0</v>
      </c>
      <c r="W26" s="26">
        <f t="shared" si="17"/>
        <v>0</v>
      </c>
      <c r="X26" s="27">
        <v>0</v>
      </c>
      <c r="Y26" s="25">
        <v>0</v>
      </c>
      <c r="Z26" s="26">
        <f t="shared" si="18"/>
        <v>0</v>
      </c>
      <c r="AA26" s="42">
        <v>0</v>
      </c>
      <c r="AB26" s="43">
        <v>0</v>
      </c>
      <c r="AC26" s="26">
        <f t="shared" si="19"/>
        <v>0</v>
      </c>
      <c r="AD26" s="49">
        <f t="shared" si="22"/>
        <v>0</v>
      </c>
      <c r="AE26" s="58">
        <f t="shared" si="20"/>
        <v>9</v>
      </c>
    </row>
    <row r="27" spans="1:31" ht="23.25">
      <c r="A27" s="29" t="s">
        <v>40</v>
      </c>
      <c r="B27" s="27" t="s">
        <v>20</v>
      </c>
      <c r="C27" s="27" t="s">
        <v>20</v>
      </c>
      <c r="D27" s="26">
        <f t="shared" si="13"/>
        <v>0</v>
      </c>
      <c r="E27" s="27">
        <v>1</v>
      </c>
      <c r="F27" s="27">
        <v>1</v>
      </c>
      <c r="G27" s="26">
        <f t="shared" si="21"/>
        <v>2</v>
      </c>
      <c r="H27" s="39">
        <v>1</v>
      </c>
      <c r="I27" s="27" t="s">
        <v>20</v>
      </c>
      <c r="J27" s="26">
        <f t="shared" si="14"/>
        <v>1</v>
      </c>
      <c r="K27" s="27">
        <v>1</v>
      </c>
      <c r="L27" s="27" t="s">
        <v>20</v>
      </c>
      <c r="M27" s="26">
        <f t="shared" si="15"/>
        <v>1</v>
      </c>
      <c r="N27" s="42">
        <v>3</v>
      </c>
      <c r="O27" s="27" t="s">
        <v>20</v>
      </c>
      <c r="P27" s="26">
        <f t="shared" si="12"/>
        <v>3</v>
      </c>
      <c r="Q27" s="27" t="s">
        <v>20</v>
      </c>
      <c r="R27" s="43">
        <v>0</v>
      </c>
      <c r="S27" s="26">
        <f t="shared" si="16"/>
        <v>0</v>
      </c>
      <c r="T27" s="50">
        <f t="shared" si="10"/>
        <v>7</v>
      </c>
      <c r="U27" s="27">
        <v>21</v>
      </c>
      <c r="V27" s="25">
        <v>3</v>
      </c>
      <c r="W27" s="26">
        <f t="shared" si="17"/>
        <v>24</v>
      </c>
      <c r="X27" s="27">
        <v>14</v>
      </c>
      <c r="Y27" s="25">
        <v>3</v>
      </c>
      <c r="Z27" s="26">
        <f t="shared" si="18"/>
        <v>17</v>
      </c>
      <c r="AA27" s="27">
        <v>31</v>
      </c>
      <c r="AB27" s="25">
        <v>0</v>
      </c>
      <c r="AC27" s="26">
        <f t="shared" si="19"/>
        <v>31</v>
      </c>
      <c r="AD27" s="50">
        <f t="shared" si="22"/>
        <v>72</v>
      </c>
      <c r="AE27" s="58">
        <f t="shared" si="20"/>
        <v>79</v>
      </c>
    </row>
    <row r="28" spans="1:31" ht="23.25">
      <c r="A28" s="29" t="s">
        <v>41</v>
      </c>
      <c r="B28" s="27" t="s">
        <v>20</v>
      </c>
      <c r="C28" s="27" t="s">
        <v>20</v>
      </c>
      <c r="D28" s="26">
        <f t="shared" si="13"/>
        <v>0</v>
      </c>
      <c r="E28" s="27" t="s">
        <v>20</v>
      </c>
      <c r="F28" s="27" t="s">
        <v>20</v>
      </c>
      <c r="G28" s="26">
        <f t="shared" si="21"/>
        <v>0</v>
      </c>
      <c r="H28" s="27" t="s">
        <v>20</v>
      </c>
      <c r="I28" s="27" t="s">
        <v>20</v>
      </c>
      <c r="J28" s="26">
        <f t="shared" si="14"/>
        <v>0</v>
      </c>
      <c r="K28" s="27" t="s">
        <v>20</v>
      </c>
      <c r="L28" s="27" t="s">
        <v>20</v>
      </c>
      <c r="M28" s="26">
        <f t="shared" si="15"/>
        <v>0</v>
      </c>
      <c r="N28" s="27" t="s">
        <v>20</v>
      </c>
      <c r="O28" s="27" t="s">
        <v>20</v>
      </c>
      <c r="P28" s="26">
        <f t="shared" si="12"/>
        <v>0</v>
      </c>
      <c r="Q28" s="27" t="s">
        <v>20</v>
      </c>
      <c r="R28" s="27" t="s">
        <v>20</v>
      </c>
      <c r="S28" s="26">
        <f t="shared" si="16"/>
        <v>0</v>
      </c>
      <c r="T28" s="50">
        <f t="shared" si="10"/>
        <v>0</v>
      </c>
      <c r="U28" s="27">
        <v>5</v>
      </c>
      <c r="V28" s="27" t="s">
        <v>20</v>
      </c>
      <c r="W28" s="26">
        <f t="shared" si="17"/>
        <v>5</v>
      </c>
      <c r="X28" s="27" t="s">
        <v>20</v>
      </c>
      <c r="Y28" s="27" t="s">
        <v>20</v>
      </c>
      <c r="Z28" s="26">
        <f t="shared" si="18"/>
        <v>0</v>
      </c>
      <c r="AA28" s="27" t="s">
        <v>20</v>
      </c>
      <c r="AB28" s="27" t="s">
        <v>20</v>
      </c>
      <c r="AC28" s="26">
        <f t="shared" si="19"/>
        <v>0</v>
      </c>
      <c r="AD28" s="50">
        <f t="shared" si="22"/>
        <v>5</v>
      </c>
      <c r="AE28" s="58">
        <f t="shared" si="20"/>
        <v>5</v>
      </c>
    </row>
    <row r="29" spans="1:31" ht="23.25">
      <c r="A29" s="40" t="s">
        <v>11</v>
      </c>
      <c r="B29" s="27">
        <f>SUM(B7:B28)</f>
        <v>37</v>
      </c>
      <c r="C29" s="27">
        <f>SUM(C7:C28)</f>
        <v>30</v>
      </c>
      <c r="D29" s="26">
        <f t="shared" si="13"/>
        <v>67</v>
      </c>
      <c r="E29" s="27">
        <f>SUM(E7:E28)</f>
        <v>43</v>
      </c>
      <c r="F29" s="27">
        <f>SUM(F7:F28)</f>
        <v>37</v>
      </c>
      <c r="G29" s="26">
        <f t="shared" si="21"/>
        <v>80</v>
      </c>
      <c r="H29" s="27">
        <f>SUM(H7:H28)</f>
        <v>31</v>
      </c>
      <c r="I29" s="27">
        <f>SUM(I7:I28)</f>
        <v>33</v>
      </c>
      <c r="J29" s="26">
        <f t="shared" si="14"/>
        <v>64</v>
      </c>
      <c r="K29" s="42">
        <f>SUM(K7:K28)</f>
        <v>21</v>
      </c>
      <c r="L29" s="27">
        <f>SUM(L7:L28)</f>
        <v>22</v>
      </c>
      <c r="M29" s="26">
        <f t="shared" si="15"/>
        <v>43</v>
      </c>
      <c r="N29" s="27">
        <f>SUM(N7:N28)</f>
        <v>11</v>
      </c>
      <c r="O29" s="27">
        <f>SUM(O7:O28)</f>
        <v>4</v>
      </c>
      <c r="P29" s="26">
        <f t="shared" si="12"/>
        <v>15</v>
      </c>
      <c r="Q29" s="27">
        <f>SUM(Q7:Q28)</f>
        <v>3</v>
      </c>
      <c r="R29" s="43">
        <f>SUM(R7:R28)</f>
        <v>0</v>
      </c>
      <c r="S29" s="26">
        <f t="shared" si="16"/>
        <v>3</v>
      </c>
      <c r="T29" s="50">
        <f t="shared" si="10"/>
        <v>272</v>
      </c>
      <c r="U29" s="27">
        <f aca="true" t="shared" si="23" ref="U29:AC29">SUM(U7:U28)</f>
        <v>45</v>
      </c>
      <c r="V29" s="27">
        <f t="shared" si="23"/>
        <v>33</v>
      </c>
      <c r="W29" s="26">
        <f t="shared" si="23"/>
        <v>78</v>
      </c>
      <c r="X29" s="27">
        <f t="shared" si="23"/>
        <v>26</v>
      </c>
      <c r="Y29" s="27">
        <f t="shared" si="23"/>
        <v>17</v>
      </c>
      <c r="Z29" s="26">
        <f t="shared" si="23"/>
        <v>43</v>
      </c>
      <c r="AA29" s="42">
        <f t="shared" si="23"/>
        <v>37</v>
      </c>
      <c r="AB29" s="27">
        <f t="shared" si="23"/>
        <v>5</v>
      </c>
      <c r="AC29" s="26">
        <f t="shared" si="23"/>
        <v>42</v>
      </c>
      <c r="AD29" s="50">
        <f t="shared" si="22"/>
        <v>163</v>
      </c>
      <c r="AE29" s="58">
        <f t="shared" si="20"/>
        <v>435</v>
      </c>
    </row>
  </sheetData>
  <sheetProtection/>
  <mergeCells count="13">
    <mergeCell ref="A1:AD1"/>
    <mergeCell ref="A2:AD2"/>
    <mergeCell ref="B3:S3"/>
    <mergeCell ref="U3:AC3"/>
    <mergeCell ref="B4:D4"/>
    <mergeCell ref="E4:G4"/>
    <mergeCell ref="H4:J4"/>
    <mergeCell ref="K4:M4"/>
    <mergeCell ref="N4:P4"/>
    <mergeCell ref="Q4:S4"/>
    <mergeCell ref="U4:W4"/>
    <mergeCell ref="X4:Z4"/>
    <mergeCell ref="AA4:AC4"/>
  </mergeCells>
  <printOptions horizontalCentered="1"/>
  <pageMargins left="0.1968503937007874" right="0.2362204724409449" top="0" bottom="0" header="0.15748031496062992" footer="0.2362204724409449"/>
  <pageSetup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nuna</dc:creator>
  <cp:keywords/>
  <dc:description/>
  <cp:lastModifiedBy>admin</cp:lastModifiedBy>
  <cp:lastPrinted>2022-10-18T03:46:09Z</cp:lastPrinted>
  <dcterms:created xsi:type="dcterms:W3CDTF">2008-07-10T10:51:53Z</dcterms:created>
  <dcterms:modified xsi:type="dcterms:W3CDTF">2023-05-09T09:04:14Z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I">
    <vt:lpwstr>444E98774FB74129AC93E1346B4827CA</vt:lpwstr>
  </property>
  <property fmtid="{D5CDD505-2E9C-101B-9397-08002B2CF9AE}" pid="4" name="KSOProductBuildV">
    <vt:lpwstr>1054-11.2.0.11537</vt:lpwstr>
  </property>
</Properties>
</file>